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480" yWindow="120" windowWidth="27795" windowHeight="14370"/>
  </bookViews>
  <sheets>
    <sheet name="Sheet1" sheetId="1" r:id="rId1"/>
    <sheet name="Sheet2" sheetId="2" r:id="rId2"/>
    <sheet name="Sheet3" sheetId="3" r:id="rId3"/>
    <sheet name="DV-IDENTITY-0" sheetId="4" state="veryHidden" r:id="rId4"/>
  </sheets>
  <calcPr calcId="144525"/>
</workbook>
</file>

<file path=xl/calcChain.xml><?xml version="1.0" encoding="utf-8"?>
<calcChain xmlns="http://schemas.openxmlformats.org/spreadsheetml/2006/main">
  <c r="A1" i="4" l="1"/>
  <c r="B1" i="4"/>
  <c r="C1" i="4"/>
  <c r="D1" i="4"/>
  <c r="E1" i="4"/>
  <c r="F1" i="4"/>
  <c r="G1" i="4"/>
  <c r="H1" i="4"/>
  <c r="I1" i="4"/>
  <c r="J1" i="4"/>
  <c r="K1" i="4"/>
  <c r="L1" i="4"/>
  <c r="M1" i="4"/>
  <c r="N1" i="4"/>
  <c r="O1" i="4"/>
  <c r="P1" i="4"/>
  <c r="Q1" i="4"/>
  <c r="R1" i="4"/>
  <c r="S1" i="4"/>
  <c r="T1" i="4"/>
  <c r="U1" i="4"/>
  <c r="V1" i="4"/>
  <c r="W1" i="4"/>
  <c r="X1" i="4"/>
  <c r="Y1" i="4"/>
  <c r="Z1" i="4"/>
  <c r="AA1" i="4"/>
  <c r="AB1" i="4"/>
  <c r="AC1" i="4"/>
  <c r="AD1" i="4"/>
  <c r="AE1" i="4"/>
  <c r="AF1" i="4"/>
  <c r="AG1" i="4"/>
  <c r="AH1" i="4"/>
  <c r="AI1" i="4"/>
  <c r="AJ1" i="4"/>
  <c r="AK1" i="4"/>
  <c r="AL1" i="4"/>
  <c r="AM1" i="4"/>
  <c r="AN1" i="4"/>
  <c r="AO1" i="4"/>
  <c r="AP1" i="4"/>
  <c r="AQ1" i="4"/>
  <c r="AR1" i="4"/>
  <c r="AS1" i="4"/>
  <c r="AT1" i="4"/>
  <c r="AU1" i="4"/>
  <c r="AV1" i="4"/>
  <c r="AW1" i="4"/>
  <c r="AX1" i="4"/>
  <c r="AY1" i="4"/>
  <c r="AZ1" i="4"/>
  <c r="BA1" i="4"/>
  <c r="BB1" i="4"/>
  <c r="BC1" i="4"/>
  <c r="BD1" i="4"/>
  <c r="BE1" i="4"/>
  <c r="BF1" i="4"/>
  <c r="BG1" i="4"/>
  <c r="BH1" i="4"/>
  <c r="BI1" i="4"/>
  <c r="BJ1" i="4"/>
  <c r="BK1" i="4"/>
  <c r="BL1" i="4"/>
  <c r="BM1" i="4"/>
  <c r="BN1" i="4"/>
  <c r="BO1" i="4"/>
  <c r="BP1" i="4"/>
  <c r="BQ1" i="4"/>
  <c r="BR1" i="4"/>
  <c r="BS1" i="4"/>
  <c r="BT1" i="4"/>
  <c r="BU1" i="4"/>
  <c r="BV1" i="4"/>
  <c r="BW1" i="4"/>
  <c r="BX1" i="4"/>
  <c r="BY1" i="4"/>
  <c r="BZ1" i="4"/>
  <c r="CA1" i="4"/>
  <c r="CB1" i="4"/>
  <c r="CC1" i="4"/>
  <c r="CD1" i="4"/>
</calcChain>
</file>

<file path=xl/sharedStrings.xml><?xml version="1.0" encoding="utf-8"?>
<sst xmlns="http://schemas.openxmlformats.org/spreadsheetml/2006/main" count="46" uniqueCount="22">
  <si>
    <t>Mozilla Firefox</t>
  </si>
  <si>
    <t>Google Chrome</t>
  </si>
  <si>
    <t>Opera</t>
  </si>
  <si>
    <t>Internet Explorer</t>
  </si>
  <si>
    <t>Safari</t>
  </si>
  <si>
    <t>Firefox Sync</t>
  </si>
  <si>
    <t>Google Chrome Sync</t>
  </si>
  <si>
    <t>Opera Link</t>
  </si>
  <si>
    <t>Windows Live toolbar</t>
  </si>
  <si>
    <t>MobileMe (Paid)</t>
  </si>
  <si>
    <t>iPad, iPhone</t>
  </si>
  <si>
    <t>Android</t>
  </si>
  <si>
    <t>iTunes</t>
  </si>
  <si>
    <t>Xmarks</t>
  </si>
  <si>
    <t>Firefox Sync  (if Firefox Mobile is installed)</t>
  </si>
  <si>
    <t>Firefox Home</t>
  </si>
  <si>
    <t>Chromemarks Lite</t>
  </si>
  <si>
    <t>iTunes (requires a computer with iTunes installed)</t>
  </si>
  <si>
    <t>My Bookmarks App</t>
  </si>
  <si>
    <t>Opera Mobile, Opera Mini</t>
  </si>
  <si>
    <t>AAAAAC/vu1I=</t>
  </si>
  <si>
    <t>AAAAAC/vu1M=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</si>
</sst>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0">
    <xf numFmtId="0" fontId="0" fillId="0" borderId="0" xfId="0"/>
    <xf numFmtId="0" fontId="0" fillId="2" borderId="0" xfId="0" applyFill="1"/>
    <xf numFmtId="0" fontId="0" fillId="0" borderId="0" xfId="0" applyAlignment="1">
      <alignment wrapText="1"/>
    </xf>
    <xf numFmtId="0" fontId="1" fillId="0" borderId="0" xfId="1"/>
    <xf numFmtId="0" fontId="1" fillId="0" borderId="0" xfId="1" applyAlignment="1">
      <alignment wrapText="1"/>
    </xf>
    <xf numFmtId="0" fontId="0" fillId="3" borderId="0" xfId="0" applyFill="1"/>
    <xf numFmtId="0" fontId="1" fillId="2" borderId="0" xfId="1" applyFill="1" applyAlignment="1">
      <alignment wrapText="1"/>
    </xf>
    <xf numFmtId="0" fontId="0" fillId="4" borderId="0" xfId="0" applyFill="1"/>
    <xf numFmtId="0" fontId="0" fillId="5" borderId="0" xfId="0" applyFill="1"/>
    <xf numFmtId="0" fontId="0" fillId="2" borderId="0" xfId="0" applyFill="1" applyAlignment="1">
      <alignment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8" Type="http://schemas.openxmlformats.org/officeDocument/2006/relationships/hyperlink" Target="http://www.xmarks.com/" TargetMode="External"/><Relationship Id="rId13" Type="http://schemas.openxmlformats.org/officeDocument/2006/relationships/hyperlink" Target="http://www.xmarks.com/" TargetMode="External"/><Relationship Id="rId18" Type="http://schemas.openxmlformats.org/officeDocument/2006/relationships/hyperlink" Target="http://toolbar.live.com/features.aspx" TargetMode="External"/><Relationship Id="rId26" Type="http://schemas.openxmlformats.org/officeDocument/2006/relationships/customProperty" Target="../customProperty1.bin"/><Relationship Id="rId3" Type="http://schemas.openxmlformats.org/officeDocument/2006/relationships/hyperlink" Target="http://www.xmarks.com/" TargetMode="External"/><Relationship Id="rId21" Type="http://schemas.openxmlformats.org/officeDocument/2006/relationships/hyperlink" Target="http://www.rerware.com/MyBookmarks/default.aspx" TargetMode="External"/><Relationship Id="rId7" Type="http://schemas.openxmlformats.org/officeDocument/2006/relationships/hyperlink" Target="http://www.xmarks.com/" TargetMode="External"/><Relationship Id="rId12" Type="http://schemas.openxmlformats.org/officeDocument/2006/relationships/hyperlink" Target="http://www.xmarks.com/" TargetMode="External"/><Relationship Id="rId17" Type="http://schemas.openxmlformats.org/officeDocument/2006/relationships/hyperlink" Target="http://www.apple.com/itunes/" TargetMode="External"/><Relationship Id="rId25" Type="http://schemas.openxmlformats.org/officeDocument/2006/relationships/hyperlink" Target="http://www.apple.com/itunes/" TargetMode="External"/><Relationship Id="rId2" Type="http://schemas.openxmlformats.org/officeDocument/2006/relationships/hyperlink" Target="http://www.mozilla.com/en-GB/mobile/" TargetMode="External"/><Relationship Id="rId16" Type="http://schemas.openxmlformats.org/officeDocument/2006/relationships/hyperlink" Target="http://www.apple.com/itunes/" TargetMode="External"/><Relationship Id="rId20" Type="http://schemas.openxmlformats.org/officeDocument/2006/relationships/hyperlink" Target="http://itunes.apple.com/us/app/firefox-home/id380366933?mt=8" TargetMode="External"/><Relationship Id="rId1" Type="http://schemas.openxmlformats.org/officeDocument/2006/relationships/hyperlink" Target="http://itunes.apple.com/us/app/firefox-home/id380366933?mt=8" TargetMode="External"/><Relationship Id="rId6" Type="http://schemas.openxmlformats.org/officeDocument/2006/relationships/hyperlink" Target="http://www.xmarks.com/" TargetMode="External"/><Relationship Id="rId11" Type="http://schemas.openxmlformats.org/officeDocument/2006/relationships/hyperlink" Target="http://www.xmarks.com/" TargetMode="External"/><Relationship Id="rId24" Type="http://schemas.openxmlformats.org/officeDocument/2006/relationships/hyperlink" Target="http://www.apple.com/itunes/" TargetMode="External"/><Relationship Id="rId5" Type="http://schemas.openxmlformats.org/officeDocument/2006/relationships/hyperlink" Target="http://www.xmarks.com/" TargetMode="External"/><Relationship Id="rId15" Type="http://schemas.openxmlformats.org/officeDocument/2006/relationships/hyperlink" Target="https://www.me.com/" TargetMode="External"/><Relationship Id="rId23" Type="http://schemas.openxmlformats.org/officeDocument/2006/relationships/hyperlink" Target="http://www.opera.com/mobile/specs/" TargetMode="External"/><Relationship Id="rId10" Type="http://schemas.openxmlformats.org/officeDocument/2006/relationships/hyperlink" Target="http://www.xmarks.com/" TargetMode="External"/><Relationship Id="rId19" Type="http://schemas.openxmlformats.org/officeDocument/2006/relationships/hyperlink" Target="http://www.mozilla.com/en-GB/mobile/" TargetMode="External"/><Relationship Id="rId4" Type="http://schemas.openxmlformats.org/officeDocument/2006/relationships/hyperlink" Target="http://www.xmarks.com/" TargetMode="External"/><Relationship Id="rId9" Type="http://schemas.openxmlformats.org/officeDocument/2006/relationships/hyperlink" Target="http://www.xmarks.com/" TargetMode="External"/><Relationship Id="rId14" Type="http://schemas.openxmlformats.org/officeDocument/2006/relationships/hyperlink" Target="http://www.xmarks.com/" TargetMode="External"/><Relationship Id="rId22" Type="http://schemas.openxmlformats.org/officeDocument/2006/relationships/hyperlink" Target="http://www.opera.com/mobile/specs/" TargetMode="External"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ustomProperty" Target="../customProperty2.bin"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ustomProperty" Target="../customProperty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H8"/>
  <sheetViews>
    <sheetView tabSelected="1" workbookViewId="0">
      <selection activeCell="CE1" sqref="CE1"/>
    </sheetView>
  </sheetViews>
  <sheetFormatPr defaultRowHeight="15" x14ac:dyDescent="0.25"/>
  <cols>
    <col min="1" max="1" width="17.140625" customWidth="1"/>
    <col min="2" max="2" width="14.85546875" customWidth="1"/>
    <col min="3" max="3" width="16" customWidth="1"/>
    <col min="4" max="4" width="15" customWidth="1"/>
    <col min="5" max="5" width="14.28515625" customWidth="1"/>
    <col min="6" max="6" width="11.7109375" customWidth="1"/>
    <col min="7" max="7" width="13.28515625" customWidth="1"/>
    <col min="8" max="8" width="15.28515625" customWidth="1"/>
  </cols>
  <sheetData>
    <row r="1" spans="1:8" x14ac:dyDescent="0.25">
      <c r="A1" s="5"/>
      <c r="B1" s="8" t="s">
        <v>0</v>
      </c>
      <c r="C1" s="8" t="s">
        <v>1</v>
      </c>
      <c r="D1" s="8" t="s">
        <v>2</v>
      </c>
      <c r="E1" s="8" t="s">
        <v>3</v>
      </c>
      <c r="F1" s="8" t="s">
        <v>4</v>
      </c>
      <c r="G1" s="8" t="s">
        <v>10</v>
      </c>
      <c r="H1" s="8" t="s">
        <v>11</v>
      </c>
    </row>
    <row r="2" spans="1:8" ht="45" x14ac:dyDescent="0.25">
      <c r="A2" s="7" t="s">
        <v>0</v>
      </c>
      <c r="B2" s="1" t="s">
        <v>5</v>
      </c>
      <c r="C2" s="3" t="s">
        <v>13</v>
      </c>
      <c r="E2" s="3" t="s">
        <v>13</v>
      </c>
      <c r="F2" s="3" t="s">
        <v>13</v>
      </c>
      <c r="G2" s="3" t="s">
        <v>15</v>
      </c>
      <c r="H2" s="4" t="s">
        <v>14</v>
      </c>
    </row>
    <row r="3" spans="1:8" ht="30" x14ac:dyDescent="0.25">
      <c r="A3" s="7" t="s">
        <v>1</v>
      </c>
      <c r="B3" s="3" t="s">
        <v>13</v>
      </c>
      <c r="C3" s="9" t="s">
        <v>6</v>
      </c>
      <c r="E3" s="3" t="s">
        <v>13</v>
      </c>
      <c r="F3" s="3" t="s">
        <v>13</v>
      </c>
      <c r="H3" s="2" t="s">
        <v>16</v>
      </c>
    </row>
    <row r="4" spans="1:8" ht="30" x14ac:dyDescent="0.25">
      <c r="A4" s="7" t="s">
        <v>2</v>
      </c>
      <c r="D4" s="1" t="s">
        <v>7</v>
      </c>
      <c r="H4" s="4" t="s">
        <v>19</v>
      </c>
    </row>
    <row r="5" spans="1:8" ht="30" x14ac:dyDescent="0.25">
      <c r="A5" s="7" t="s">
        <v>3</v>
      </c>
      <c r="B5" s="3" t="s">
        <v>13</v>
      </c>
      <c r="C5" s="3" t="s">
        <v>13</v>
      </c>
      <c r="E5" s="6" t="s">
        <v>8</v>
      </c>
      <c r="F5" s="3" t="s">
        <v>13</v>
      </c>
      <c r="G5" s="3" t="s">
        <v>12</v>
      </c>
      <c r="H5" s="4" t="s">
        <v>18</v>
      </c>
    </row>
    <row r="6" spans="1:8" ht="30" x14ac:dyDescent="0.25">
      <c r="A6" s="7" t="s">
        <v>4</v>
      </c>
      <c r="B6" s="3" t="s">
        <v>13</v>
      </c>
      <c r="C6" s="3" t="s">
        <v>13</v>
      </c>
      <c r="E6" s="3" t="s">
        <v>13</v>
      </c>
      <c r="F6" s="6" t="s">
        <v>9</v>
      </c>
    </row>
    <row r="7" spans="1:8" ht="75" x14ac:dyDescent="0.25">
      <c r="A7" s="7" t="s">
        <v>10</v>
      </c>
      <c r="B7" s="3" t="s">
        <v>15</v>
      </c>
      <c r="E7" s="3" t="s">
        <v>12</v>
      </c>
      <c r="F7" s="3" t="s">
        <v>12</v>
      </c>
      <c r="G7" s="6" t="s">
        <v>17</v>
      </c>
    </row>
    <row r="8" spans="1:8" ht="45" x14ac:dyDescent="0.25">
      <c r="A8" s="7" t="s">
        <v>11</v>
      </c>
      <c r="B8" s="4" t="s">
        <v>14</v>
      </c>
      <c r="C8" t="s">
        <v>16</v>
      </c>
      <c r="D8" s="4" t="s">
        <v>19</v>
      </c>
      <c r="H8" s="1"/>
    </row>
  </sheetData>
  <hyperlinks>
    <hyperlink ref="G2" r:id="rId1"/>
    <hyperlink ref="H2" r:id="rId2"/>
    <hyperlink ref="F2" r:id="rId3"/>
    <hyperlink ref="E2" r:id="rId4"/>
    <hyperlink ref="C2" r:id="rId5"/>
    <hyperlink ref="B5" r:id="rId6"/>
    <hyperlink ref="B6" r:id="rId7"/>
    <hyperlink ref="B3" r:id="rId8"/>
    <hyperlink ref="E3" r:id="rId9"/>
    <hyperlink ref="F3" r:id="rId10"/>
    <hyperlink ref="C5" r:id="rId11"/>
    <hyperlink ref="F5" r:id="rId12"/>
    <hyperlink ref="C6" r:id="rId13"/>
    <hyperlink ref="E6" r:id="rId14"/>
    <hyperlink ref="F6" r:id="rId15" display="MobileMe (Paid), Dropbox"/>
    <hyperlink ref="F7" r:id="rId16"/>
    <hyperlink ref="G7" r:id="rId17" display="iTunes"/>
    <hyperlink ref="E5" r:id="rId18"/>
    <hyperlink ref="B8" r:id="rId19"/>
    <hyperlink ref="B7" r:id="rId20"/>
    <hyperlink ref="H5" r:id="rId21"/>
    <hyperlink ref="D8" r:id="rId22"/>
    <hyperlink ref="H4" r:id="rId23"/>
    <hyperlink ref="E7" r:id="rId24"/>
    <hyperlink ref="G5" r:id="rId25"/>
  </hyperlinks>
  <pageMargins left="0.7" right="0.7" top="0.75" bottom="0.75" header="0.3" footer="0.3"/>
  <pageSetup paperSize="0" orientation="portrait" horizontalDpi="0" verticalDpi="0" copies="0"/>
  <customProperties>
    <customPr name="DVSECTIONID" r:id="rId26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RowHeight="15" x14ac:dyDescent="0.25"/>
  <sheetData/>
  <pageMargins left="0.7" right="0.7" top="0.75" bottom="0.75" header="0.3" footer="0.3"/>
  <customProperties>
    <customPr name="DVSECTIONID" r:id="rId1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5" x14ac:dyDescent="0.25"/>
  <sheetData/>
  <pageMargins left="0.7" right="0.7" top="0.75" bottom="0.75" header="0.3" footer="0.3"/>
  <customProperties>
    <customPr name="DVSECTIONID" r:id="rId1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CF1"/>
  <sheetViews>
    <sheetView workbookViewId="0">
      <selection activeCell="CF1" sqref="CF1"/>
    </sheetView>
  </sheetViews>
  <sheetFormatPr defaultRowHeight="15" x14ac:dyDescent="0.25"/>
  <sheetData>
    <row r="1" spans="1:84" x14ac:dyDescent="0.25">
      <c r="A1">
        <f>IF(Sheet1!1:1,"AAAAAC/vuwA=",0)</f>
        <v>0</v>
      </c>
      <c r="B1" t="e">
        <f>AND(Sheet1!A1,"AAAAAC/vuwE=")</f>
        <v>#VALUE!</v>
      </c>
      <c r="C1" t="e">
        <f>AND(Sheet1!B1,"AAAAAC/vuwI=")</f>
        <v>#VALUE!</v>
      </c>
      <c r="D1" t="e">
        <f>AND(Sheet1!C1,"AAAAAC/vuwM=")</f>
        <v>#VALUE!</v>
      </c>
      <c r="E1" t="e">
        <f>AND(Sheet1!D1,"AAAAAC/vuwQ=")</f>
        <v>#VALUE!</v>
      </c>
      <c r="F1" t="e">
        <f>AND(Sheet1!E1,"AAAAAC/vuwU=")</f>
        <v>#VALUE!</v>
      </c>
      <c r="G1" t="e">
        <f>AND(Sheet1!F1,"AAAAAC/vuwY=")</f>
        <v>#VALUE!</v>
      </c>
      <c r="H1" t="e">
        <f>AND(Sheet1!G1,"AAAAAC/vuwc=")</f>
        <v>#VALUE!</v>
      </c>
      <c r="I1" t="e">
        <f>AND(Sheet1!H1,"AAAAAC/vuwg=")</f>
        <v>#VALUE!</v>
      </c>
      <c r="J1">
        <f>IF(Sheet1!2:2,"AAAAAC/vuwk=",0)</f>
        <v>0</v>
      </c>
      <c r="K1" t="e">
        <f>AND(Sheet1!A2,"AAAAAC/vuwo=")</f>
        <v>#VALUE!</v>
      </c>
      <c r="L1" t="e">
        <f>AND(Sheet1!B2,"AAAAAC/vuws=")</f>
        <v>#VALUE!</v>
      </c>
      <c r="M1" t="e">
        <f>AND(Sheet1!C2,"AAAAAC/vuww=")</f>
        <v>#VALUE!</v>
      </c>
      <c r="N1" t="e">
        <f>AND(Sheet1!D2,"AAAAAC/vuw0=")</f>
        <v>#VALUE!</v>
      </c>
      <c r="O1" t="e">
        <f>AND(Sheet1!E2,"AAAAAC/vuw4=")</f>
        <v>#VALUE!</v>
      </c>
      <c r="P1" t="e">
        <f>AND(Sheet1!F2,"AAAAAC/vuw8=")</f>
        <v>#VALUE!</v>
      </c>
      <c r="Q1" t="e">
        <f>AND(Sheet1!G2,"AAAAAC/vuxA=")</f>
        <v>#VALUE!</v>
      </c>
      <c r="R1" t="e">
        <f>AND(Sheet1!H2,"AAAAAC/vuxE=")</f>
        <v>#VALUE!</v>
      </c>
      <c r="S1">
        <f>IF(Sheet1!3:3,"AAAAAC/vuxI=",0)</f>
        <v>0</v>
      </c>
      <c r="T1" t="e">
        <f>AND(Sheet1!A3,"AAAAAC/vuxM=")</f>
        <v>#VALUE!</v>
      </c>
      <c r="U1" t="e">
        <f>AND(Sheet1!B3,"AAAAAC/vuxQ=")</f>
        <v>#VALUE!</v>
      </c>
      <c r="V1" t="e">
        <f>AND(Sheet1!C3,"AAAAAC/vuxU=")</f>
        <v>#VALUE!</v>
      </c>
      <c r="W1" t="e">
        <f>AND(Sheet1!D3,"AAAAAC/vuxY=")</f>
        <v>#VALUE!</v>
      </c>
      <c r="X1" t="e">
        <f>AND(Sheet1!E3,"AAAAAC/vuxc=")</f>
        <v>#VALUE!</v>
      </c>
      <c r="Y1" t="e">
        <f>AND(Sheet1!F3,"AAAAAC/vuxg=")</f>
        <v>#VALUE!</v>
      </c>
      <c r="Z1" t="e">
        <f>AND(Sheet1!G3,"AAAAAC/vuxk=")</f>
        <v>#VALUE!</v>
      </c>
      <c r="AA1" t="e">
        <f>AND(Sheet1!H3,"AAAAAC/vuxo=")</f>
        <v>#VALUE!</v>
      </c>
      <c r="AB1">
        <f>IF(Sheet1!4:4,"AAAAAC/vuxs=",0)</f>
        <v>0</v>
      </c>
      <c r="AC1" t="e">
        <f>AND(Sheet1!A4,"AAAAAC/vuxw=")</f>
        <v>#VALUE!</v>
      </c>
      <c r="AD1" t="e">
        <f>AND(Sheet1!B4,"AAAAAC/vux0=")</f>
        <v>#VALUE!</v>
      </c>
      <c r="AE1" t="e">
        <f>AND(Sheet1!C4,"AAAAAC/vux4=")</f>
        <v>#VALUE!</v>
      </c>
      <c r="AF1" t="e">
        <f>AND(Sheet1!D4,"AAAAAC/vux8=")</f>
        <v>#VALUE!</v>
      </c>
      <c r="AG1" t="e">
        <f>AND(Sheet1!E4,"AAAAAC/vuyA=")</f>
        <v>#VALUE!</v>
      </c>
      <c r="AH1" t="e">
        <f>AND(Sheet1!F4,"AAAAAC/vuyE=")</f>
        <v>#VALUE!</v>
      </c>
      <c r="AI1" t="e">
        <f>AND(Sheet1!G4,"AAAAAC/vuyI=")</f>
        <v>#VALUE!</v>
      </c>
      <c r="AJ1" t="e">
        <f>AND(Sheet1!H4,"AAAAAC/vuyM=")</f>
        <v>#VALUE!</v>
      </c>
      <c r="AK1">
        <f>IF(Sheet1!5:5,"AAAAAC/vuyQ=",0)</f>
        <v>0</v>
      </c>
      <c r="AL1" t="e">
        <f>AND(Sheet1!A5,"AAAAAC/vuyU=")</f>
        <v>#VALUE!</v>
      </c>
      <c r="AM1" t="e">
        <f>AND(Sheet1!B5,"AAAAAC/vuyY=")</f>
        <v>#VALUE!</v>
      </c>
      <c r="AN1" t="e">
        <f>AND(Sheet1!C5,"AAAAAC/vuyc=")</f>
        <v>#VALUE!</v>
      </c>
      <c r="AO1" t="e">
        <f>AND(Sheet1!D5,"AAAAAC/vuyg=")</f>
        <v>#VALUE!</v>
      </c>
      <c r="AP1" t="e">
        <f>AND(Sheet1!E5,"AAAAAC/vuyk=")</f>
        <v>#VALUE!</v>
      </c>
      <c r="AQ1" t="e">
        <f>AND(Sheet1!F5,"AAAAAC/vuyo=")</f>
        <v>#VALUE!</v>
      </c>
      <c r="AR1" t="e">
        <f>AND(Sheet1!G5,"AAAAAC/vuys=")</f>
        <v>#VALUE!</v>
      </c>
      <c r="AS1" t="e">
        <f>AND(Sheet1!H5,"AAAAAC/vuyw=")</f>
        <v>#VALUE!</v>
      </c>
      <c r="AT1">
        <f>IF(Sheet1!6:6,"AAAAAC/vuy0=",0)</f>
        <v>0</v>
      </c>
      <c r="AU1" t="e">
        <f>AND(Sheet1!A6,"AAAAAC/vuy4=")</f>
        <v>#VALUE!</v>
      </c>
      <c r="AV1" t="e">
        <f>AND(Sheet1!B6,"AAAAAC/vuy8=")</f>
        <v>#VALUE!</v>
      </c>
      <c r="AW1" t="e">
        <f>AND(Sheet1!C6,"AAAAAC/vuzA=")</f>
        <v>#VALUE!</v>
      </c>
      <c r="AX1" t="e">
        <f>AND(Sheet1!D6,"AAAAAC/vuzE=")</f>
        <v>#VALUE!</v>
      </c>
      <c r="AY1" t="e">
        <f>AND(Sheet1!E6,"AAAAAC/vuzI=")</f>
        <v>#VALUE!</v>
      </c>
      <c r="AZ1" t="e">
        <f>AND(Sheet1!F6,"AAAAAC/vuzM=")</f>
        <v>#VALUE!</v>
      </c>
      <c r="BA1" t="e">
        <f>AND(Sheet1!G6,"AAAAAC/vuzQ=")</f>
        <v>#VALUE!</v>
      </c>
      <c r="BB1" t="e">
        <f>AND(Sheet1!H6,"AAAAAC/vuzU=")</f>
        <v>#VALUE!</v>
      </c>
      <c r="BC1">
        <f>IF(Sheet1!7:7,"AAAAAC/vuzY=",0)</f>
        <v>0</v>
      </c>
      <c r="BD1" t="e">
        <f>AND(Sheet1!A7,"AAAAAC/vuzc=")</f>
        <v>#VALUE!</v>
      </c>
      <c r="BE1" t="e">
        <f>AND(Sheet1!B7,"AAAAAC/vuzg=")</f>
        <v>#VALUE!</v>
      </c>
      <c r="BF1" t="e">
        <f>AND(Sheet1!C7,"AAAAAC/vuzk=")</f>
        <v>#VALUE!</v>
      </c>
      <c r="BG1" t="e">
        <f>AND(Sheet1!D7,"AAAAAC/vuzo=")</f>
        <v>#VALUE!</v>
      </c>
      <c r="BH1" t="e">
        <f>AND(Sheet1!E7,"AAAAAC/vuzs=")</f>
        <v>#VALUE!</v>
      </c>
      <c r="BI1" t="e">
        <f>AND(Sheet1!F7,"AAAAAC/vuzw=")</f>
        <v>#VALUE!</v>
      </c>
      <c r="BJ1" t="e">
        <f>AND(Sheet1!G7,"AAAAAC/vuz0=")</f>
        <v>#VALUE!</v>
      </c>
      <c r="BK1" t="e">
        <f>AND(Sheet1!H7,"AAAAAC/vuz4=")</f>
        <v>#VALUE!</v>
      </c>
      <c r="BL1">
        <f>IF(Sheet1!8:8,"AAAAAC/vuz8=",0)</f>
        <v>0</v>
      </c>
      <c r="BM1" t="e">
        <f>AND(Sheet1!A8,"AAAAAC/vu0A=")</f>
        <v>#VALUE!</v>
      </c>
      <c r="BN1" t="e">
        <f>AND(Sheet1!B8,"AAAAAC/vu0E=")</f>
        <v>#VALUE!</v>
      </c>
      <c r="BO1" t="e">
        <f>AND(Sheet1!C8,"AAAAAC/vu0I=")</f>
        <v>#VALUE!</v>
      </c>
      <c r="BP1" t="e">
        <f>AND(Sheet1!D8,"AAAAAC/vu0M=")</f>
        <v>#VALUE!</v>
      </c>
      <c r="BQ1">
        <f>IF(Sheet1!A:A,"AAAAAC/vu0Q=",0)</f>
        <v>0</v>
      </c>
      <c r="BR1" t="e">
        <f>IF(Sheet1!B:B,"AAAAAC/vu0U=",0)</f>
        <v>#VALUE!</v>
      </c>
      <c r="BS1" t="e">
        <f>IF(Sheet1!C:C,"AAAAAC/vu0Y=",0)</f>
        <v>#VALUE!</v>
      </c>
      <c r="BT1" t="e">
        <f>IF(Sheet1!D:D,"AAAAAC/vu0c=",0)</f>
        <v>#VALUE!</v>
      </c>
      <c r="BU1" t="e">
        <f>IF(Sheet1!E:E,"AAAAAC/vu0g=",0)</f>
        <v>#VALUE!</v>
      </c>
      <c r="BV1" t="e">
        <f>IF(Sheet1!F:F,"AAAAAC/vu0k=",0)</f>
        <v>#VALUE!</v>
      </c>
      <c r="BW1" t="e">
        <f>IF(Sheet1!G:G,"AAAAAC/vu0o=",0)</f>
        <v>#VALUE!</v>
      </c>
      <c r="BX1" t="e">
        <f>IF(Sheet1!H:H,"AAAAAC/vu0s=",0)</f>
        <v>#VALUE!</v>
      </c>
      <c r="BY1">
        <f>IF(Sheet2!1:1,"AAAAAC/vu0w=",0)</f>
        <v>0</v>
      </c>
      <c r="BZ1" t="e">
        <f>AND(Sheet2!A1,"AAAAAC/vu00=")</f>
        <v>#VALUE!</v>
      </c>
      <c r="CA1">
        <f>IF(Sheet2!A:A,"AAAAAC/vu04=",0)</f>
        <v>0</v>
      </c>
      <c r="CB1">
        <f>IF(Sheet3!1:1,"AAAAAC/vu08=",0)</f>
        <v>0</v>
      </c>
      <c r="CC1" t="e">
        <f>AND(Sheet3!A1,"AAAAAC/vu1A=")</f>
        <v>#VALUE!</v>
      </c>
      <c r="CD1">
        <f>IF(Sheet3!A:A,"AAAAAC/vu1E=",0)</f>
        <v>0</v>
      </c>
      <c r="CE1" s="3" t="s">
        <v>20</v>
      </c>
      <c r="CF1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</dc:creator>
  <cp:lastModifiedBy>Martin</cp:lastModifiedBy>
  <dcterms:created xsi:type="dcterms:W3CDTF">2011-03-07T15:49:32Z</dcterms:created>
  <dcterms:modified xsi:type="dcterms:W3CDTF">2011-03-07T17:31:50Z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oogle.Documents.Tracking">
    <vt:lpwstr>true</vt:lpwstr>
  </property>
  <property fmtid="{D5CDD505-2E9C-101B-9397-08002B2CF9AE}" pid="3" name="Google.Documents.DocumentId">
    <vt:lpwstr>1HTaBIlBr4JsUQuFXTKOzal90_whGqOxxJS-ubYWfUms</vt:lpwstr>
  </property>
  <property fmtid="{D5CDD505-2E9C-101B-9397-08002B2CF9AE}" pid="4" name="Google.Documents.RevisionId">
    <vt:lpwstr>07444471543790356156</vt:lpwstr>
  </property>
  <property fmtid="{D5CDD505-2E9C-101B-9397-08002B2CF9AE}" pid="5" name="Google.Documents.PluginVersion">
    <vt:lpwstr>2.0.1974.7364</vt:lpwstr>
  </property>
  <property fmtid="{D5CDD505-2E9C-101B-9397-08002B2CF9AE}" pid="6" name="Google.Documents.MergeIncapabilityFlags">
    <vt:i4>0</vt:i4>
  </property>
</Properties>
</file>